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Bach abierto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N33" i="1"/>
  <c r="L33"/>
  <c r="K33"/>
  <c r="J33"/>
  <c r="I33"/>
  <c r="H33"/>
  <c r="F33"/>
  <c r="E33"/>
  <c r="D33"/>
  <c r="C33"/>
  <c r="N32"/>
  <c r="L32"/>
  <c r="K32"/>
  <c r="J32"/>
  <c r="I32"/>
  <c r="H32"/>
  <c r="F32"/>
  <c r="E32"/>
  <c r="D32"/>
  <c r="C32"/>
  <c r="N31"/>
  <c r="L31"/>
  <c r="K31"/>
  <c r="J31"/>
  <c r="I31"/>
  <c r="H31"/>
  <c r="F31"/>
  <c r="E31"/>
  <c r="D31"/>
  <c r="C31"/>
  <c r="N30"/>
  <c r="L30"/>
  <c r="K30"/>
  <c r="J30"/>
  <c r="I30"/>
  <c r="H30"/>
  <c r="F30"/>
  <c r="E30"/>
  <c r="D30"/>
  <c r="C30"/>
  <c r="M29"/>
  <c r="M30" s="1"/>
  <c r="G29"/>
  <c r="G30" s="1"/>
  <c r="N28"/>
  <c r="L28"/>
  <c r="K28"/>
  <c r="J28"/>
  <c r="I28"/>
  <c r="H28"/>
  <c r="F28"/>
  <c r="E28"/>
  <c r="D28"/>
  <c r="C28"/>
  <c r="M27"/>
  <c r="G27"/>
  <c r="M26"/>
  <c r="G26"/>
  <c r="M25"/>
  <c r="G25"/>
  <c r="N24"/>
  <c r="L24"/>
  <c r="K24"/>
  <c r="J24"/>
  <c r="I24"/>
  <c r="H24"/>
  <c r="F24"/>
  <c r="E24"/>
  <c r="D24"/>
  <c r="C24"/>
  <c r="M23"/>
  <c r="G23"/>
  <c r="M22"/>
  <c r="G22"/>
  <c r="M21"/>
  <c r="G21"/>
  <c r="G24" s="1"/>
  <c r="N20"/>
  <c r="L20"/>
  <c r="K20"/>
  <c r="J20"/>
  <c r="I20"/>
  <c r="H20"/>
  <c r="F20"/>
  <c r="E20"/>
  <c r="D20"/>
  <c r="C20"/>
  <c r="M19"/>
  <c r="G19"/>
  <c r="M18"/>
  <c r="G18"/>
  <c r="M17"/>
  <c r="M31" s="1"/>
  <c r="G17"/>
  <c r="G20" s="1"/>
  <c r="N16"/>
  <c r="L16"/>
  <c r="K16"/>
  <c r="J16"/>
  <c r="I16"/>
  <c r="H16"/>
  <c r="F16"/>
  <c r="E16"/>
  <c r="D16"/>
  <c r="C16"/>
  <c r="M15"/>
  <c r="M33" s="1"/>
  <c r="G15"/>
  <c r="M14"/>
  <c r="G14"/>
  <c r="G33" l="1"/>
  <c r="M24"/>
  <c r="E34"/>
  <c r="J34"/>
  <c r="G32"/>
  <c r="D34"/>
  <c r="I34"/>
  <c r="N34"/>
  <c r="M32"/>
  <c r="M28"/>
  <c r="C34"/>
  <c r="H34"/>
  <c r="L34"/>
  <c r="G16"/>
  <c r="F34"/>
  <c r="K34"/>
  <c r="M34"/>
  <c r="G28"/>
  <c r="G31"/>
  <c r="M16"/>
  <c r="M20"/>
  <c r="G34" l="1"/>
</calcChain>
</file>

<file path=xl/sharedStrings.xml><?xml version="1.0" encoding="utf-8"?>
<sst xmlns="http://schemas.openxmlformats.org/spreadsheetml/2006/main" count="51" uniqueCount="32">
  <si>
    <t>SISTEMA EDUCATIVO ESTATAL</t>
  </si>
  <si>
    <t>Dirección de Planeación, Programación y Presupuesto</t>
  </si>
  <si>
    <t>Departamento de Información y Estadística Educativa</t>
  </si>
  <si>
    <t>Bachillerato en la Modalidad de Sistema Abierto por Sostenimiento,  2015-2016</t>
  </si>
  <si>
    <t>Mixto</t>
  </si>
  <si>
    <t>No Escolarizado</t>
  </si>
  <si>
    <t>TOTAL</t>
  </si>
  <si>
    <t>Municipio</t>
  </si>
  <si>
    <t>Sostenimiento</t>
  </si>
  <si>
    <t>Alumnos de Nuevo Ingreso a 1ro</t>
  </si>
  <si>
    <t>Alumnos por Grado y Genero</t>
  </si>
  <si>
    <t>Grupos</t>
  </si>
  <si>
    <t>Docentes</t>
  </si>
  <si>
    <t>Alumnos</t>
  </si>
  <si>
    <t>Hombres</t>
  </si>
  <si>
    <t>Mujeres</t>
  </si>
  <si>
    <t>Escuelas</t>
  </si>
  <si>
    <t>1ro</t>
  </si>
  <si>
    <t>2do</t>
  </si>
  <si>
    <t>3ro</t>
  </si>
  <si>
    <t>Total</t>
  </si>
  <si>
    <t>Ensenada</t>
  </si>
  <si>
    <t xml:space="preserve"> Federal</t>
  </si>
  <si>
    <t>Mexicali</t>
  </si>
  <si>
    <t xml:space="preserve"> Particular</t>
  </si>
  <si>
    <t>Tecate</t>
  </si>
  <si>
    <t>Tijuana</t>
  </si>
  <si>
    <t xml:space="preserve"> Estatal</t>
  </si>
  <si>
    <t>Baja California</t>
  </si>
  <si>
    <t>Rosarito</t>
  </si>
  <si>
    <t>Alumnos, Docentes y Escuelas por Sostenimiento</t>
  </si>
  <si>
    <t>Bachillerato Mixto y No Escolarizado, Ciclo Escolar 2015-2016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</si>
</sst>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5" formatCode="General_)"/>
  </numFmts>
  <fonts count="1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theme="0"/>
      <name val="Tahoma"/>
      <family val="2"/>
    </font>
    <font>
      <b/>
      <sz val="8"/>
      <color theme="0"/>
      <name val="Tahoma"/>
      <family val="2"/>
    </font>
    <font>
      <sz val="10"/>
      <color indexed="8"/>
      <name val="Arial"/>
      <family val="2"/>
    </font>
    <font>
      <b/>
      <sz val="8"/>
      <color rgb="FF002060"/>
      <name val="Tahoma"/>
      <family val="2"/>
    </font>
    <font>
      <sz val="8"/>
      <color rgb="FF002060"/>
      <name val="Tahoma"/>
      <family val="2"/>
    </font>
    <font>
      <sz val="10"/>
      <name val="Courier"/>
      <family val="3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</borders>
  <cellStyleXfs count="96">
    <xf numFmtId="0" fontId="0" fillId="0" borderId="0"/>
    <xf numFmtId="0" fontId="7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10" fillId="0" borderId="0"/>
    <xf numFmtId="165" fontId="1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10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15" borderId="3" xfId="0" applyFont="1" applyFill="1" applyBorder="1" applyAlignment="1">
      <alignment vertical="center"/>
    </xf>
    <xf numFmtId="0" fontId="5" fillId="15" borderId="4" xfId="0" applyFont="1" applyFill="1" applyBorder="1" applyAlignment="1">
      <alignment horizontal="center" vertical="center" wrapText="1"/>
    </xf>
    <xf numFmtId="0" fontId="6" fillId="16" borderId="8" xfId="1" applyFont="1" applyFill="1" applyBorder="1" applyAlignment="1">
      <alignment horizontal="center" vertical="center"/>
    </xf>
    <xf numFmtId="0" fontId="6" fillId="16" borderId="11" xfId="1" applyFont="1" applyFill="1" applyBorder="1" applyAlignment="1">
      <alignment horizontal="center" vertical="center"/>
    </xf>
    <xf numFmtId="0" fontId="6" fillId="16" borderId="9" xfId="1" applyFont="1" applyFill="1" applyBorder="1" applyAlignment="1">
      <alignment horizontal="center" vertical="center"/>
    </xf>
    <xf numFmtId="3" fontId="9" fillId="0" borderId="14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3" fontId="8" fillId="0" borderId="13" xfId="1" applyNumberFormat="1" applyFont="1" applyFill="1" applyBorder="1" applyAlignment="1">
      <alignment horizontal="center" vertical="center"/>
    </xf>
    <xf numFmtId="3" fontId="9" fillId="0" borderId="0" xfId="1" applyNumberFormat="1" applyFont="1" applyFill="1" applyBorder="1" applyAlignment="1">
      <alignment horizontal="center" vertical="center"/>
    </xf>
    <xf numFmtId="0" fontId="8" fillId="17" borderId="0" xfId="1" applyFont="1" applyFill="1" applyBorder="1" applyAlignment="1">
      <alignment horizontal="center" vertical="center"/>
    </xf>
    <xf numFmtId="3" fontId="8" fillId="17" borderId="14" xfId="1" applyNumberFormat="1" applyFont="1" applyFill="1" applyBorder="1" applyAlignment="1">
      <alignment horizontal="center" vertical="center"/>
    </xf>
    <xf numFmtId="3" fontId="8" fillId="17" borderId="12" xfId="1" applyNumberFormat="1" applyFont="1" applyFill="1" applyBorder="1" applyAlignment="1">
      <alignment horizontal="center" vertical="center"/>
    </xf>
    <xf numFmtId="3" fontId="8" fillId="17" borderId="0" xfId="1" applyNumberFormat="1" applyFont="1" applyFill="1" applyBorder="1" applyAlignment="1">
      <alignment horizontal="center" vertical="center"/>
    </xf>
    <xf numFmtId="3" fontId="8" fillId="17" borderId="13" xfId="1" applyNumberFormat="1" applyFont="1" applyFill="1" applyBorder="1" applyAlignment="1">
      <alignment horizontal="center" vertical="center"/>
    </xf>
    <xf numFmtId="3" fontId="6" fillId="18" borderId="15" xfId="0" applyNumberFormat="1" applyFont="1" applyFill="1" applyBorder="1" applyAlignment="1">
      <alignment horizontal="center" vertical="center"/>
    </xf>
    <xf numFmtId="3" fontId="6" fillId="18" borderId="16" xfId="0" applyNumberFormat="1" applyFont="1" applyFill="1" applyBorder="1" applyAlignment="1">
      <alignment horizontal="center" vertical="center"/>
    </xf>
    <xf numFmtId="3" fontId="6" fillId="18" borderId="17" xfId="0" applyNumberFormat="1" applyFont="1" applyFill="1" applyBorder="1" applyAlignment="1">
      <alignment horizontal="center" vertical="center"/>
    </xf>
    <xf numFmtId="3" fontId="9" fillId="0" borderId="12" xfId="1" applyNumberFormat="1" applyFont="1" applyFill="1" applyBorder="1" applyAlignment="1">
      <alignment horizontal="center" vertical="center"/>
    </xf>
    <xf numFmtId="0" fontId="6" fillId="18" borderId="14" xfId="1" applyFont="1" applyFill="1" applyBorder="1" applyAlignment="1">
      <alignment horizontal="left" vertical="center"/>
    </xf>
    <xf numFmtId="3" fontId="6" fillId="18" borderId="14" xfId="0" applyNumberFormat="1" applyFont="1" applyFill="1" applyBorder="1" applyAlignment="1">
      <alignment horizontal="center" vertical="center"/>
    </xf>
    <xf numFmtId="3" fontId="6" fillId="18" borderId="12" xfId="0" applyNumberFormat="1" applyFont="1" applyFill="1" applyBorder="1" applyAlignment="1">
      <alignment horizontal="center" vertical="center"/>
    </xf>
    <xf numFmtId="3" fontId="6" fillId="18" borderId="0" xfId="0" applyNumberFormat="1" applyFont="1" applyFill="1" applyBorder="1" applyAlignment="1">
      <alignment horizontal="center" vertical="center"/>
    </xf>
    <xf numFmtId="3" fontId="6" fillId="18" borderId="13" xfId="0" applyNumberFormat="1" applyFont="1" applyFill="1" applyBorder="1" applyAlignment="1">
      <alignment horizontal="center" vertical="center"/>
    </xf>
    <xf numFmtId="0" fontId="6" fillId="18" borderId="15" xfId="0" applyFont="1" applyFill="1" applyBorder="1" applyAlignment="1">
      <alignment horizontal="center" vertical="center"/>
    </xf>
    <xf numFmtId="3" fontId="6" fillId="18" borderId="18" xfId="0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6" fillId="18" borderId="0" xfId="0" applyFont="1" applyFill="1" applyBorder="1" applyAlignment="1">
      <alignment horizontal="center" vertical="center"/>
    </xf>
    <xf numFmtId="0" fontId="6" fillId="18" borderId="16" xfId="0" applyFont="1" applyFill="1" applyBorder="1" applyAlignment="1">
      <alignment horizontal="center" vertical="center"/>
    </xf>
    <xf numFmtId="0" fontId="6" fillId="16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6" fillId="16" borderId="8" xfId="1" applyFont="1" applyFill="1" applyBorder="1" applyAlignment="1">
      <alignment horizontal="center" vertical="center"/>
    </xf>
    <xf numFmtId="0" fontId="6" fillId="16" borderId="12" xfId="1" applyFont="1" applyFill="1" applyBorder="1" applyAlignment="1">
      <alignment horizontal="center" vertical="center"/>
    </xf>
    <xf numFmtId="0" fontId="6" fillId="16" borderId="11" xfId="1" applyFont="1" applyFill="1" applyBorder="1" applyAlignment="1">
      <alignment horizontal="center" vertical="center"/>
    </xf>
    <xf numFmtId="0" fontId="6" fillId="16" borderId="0" xfId="1" applyFont="1" applyFill="1" applyBorder="1" applyAlignment="1">
      <alignment horizontal="center" vertical="center"/>
    </xf>
    <xf numFmtId="0" fontId="6" fillId="16" borderId="11" xfId="1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horizontal="center" vertical="center"/>
    </xf>
    <xf numFmtId="0" fontId="6" fillId="16" borderId="0" xfId="0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6" fillId="16" borderId="5" xfId="0" applyFont="1" applyFill="1" applyBorder="1" applyAlignment="1">
      <alignment horizontal="center" vertical="center"/>
    </xf>
    <xf numFmtId="0" fontId="6" fillId="16" borderId="7" xfId="0" applyFont="1" applyFill="1" applyBorder="1" applyAlignment="1">
      <alignment horizontal="center" vertical="center"/>
    </xf>
    <xf numFmtId="0" fontId="6" fillId="16" borderId="7" xfId="0" applyFont="1" applyFill="1" applyBorder="1" applyAlignment="1">
      <alignment horizontal="center" vertical="center" wrapText="1"/>
    </xf>
    <xf numFmtId="0" fontId="6" fillId="16" borderId="4" xfId="0" applyFont="1" applyFill="1" applyBorder="1" applyAlignment="1">
      <alignment horizontal="center" vertical="center"/>
    </xf>
    <xf numFmtId="0" fontId="6" fillId="16" borderId="6" xfId="0" applyFont="1" applyFill="1" applyBorder="1" applyAlignment="1">
      <alignment horizontal="center" vertical="center"/>
    </xf>
    <xf numFmtId="0" fontId="6" fillId="16" borderId="8" xfId="0" applyFont="1" applyFill="1" applyBorder="1" applyAlignment="1">
      <alignment horizontal="center" vertical="center"/>
    </xf>
    <xf numFmtId="0" fontId="0" fillId="0" borderId="12" xfId="0" applyBorder="1"/>
    <xf numFmtId="0" fontId="6" fillId="16" borderId="9" xfId="0" applyFont="1" applyFill="1" applyBorder="1" applyAlignment="1">
      <alignment horizontal="center" vertical="center"/>
    </xf>
    <xf numFmtId="0" fontId="0" fillId="0" borderId="13" xfId="0" applyBorder="1"/>
    <xf numFmtId="0" fontId="5" fillId="15" borderId="2" xfId="0" applyFont="1" applyFill="1" applyBorder="1" applyAlignment="1">
      <alignment horizontal="center" vertical="center"/>
    </xf>
    <xf numFmtId="0" fontId="5" fillId="15" borderId="4" xfId="0" applyFont="1" applyFill="1" applyBorder="1" applyAlignment="1">
      <alignment horizontal="center" vertical="center"/>
    </xf>
    <xf numFmtId="0" fontId="5" fillId="15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96">
    <cellStyle name="20% - Énfasis1 2" xfId="2"/>
    <cellStyle name="20% - Énfasis1 2 2" xfId="3"/>
    <cellStyle name="20% - Énfasis1 3" xfId="4"/>
    <cellStyle name="20% - Énfasis2 2" xfId="5"/>
    <cellStyle name="20% - Énfasis2 2 2" xfId="6"/>
    <cellStyle name="20% - Énfasis2 3" xfId="7"/>
    <cellStyle name="20% - Énfasis3 2" xfId="8"/>
    <cellStyle name="20% - Énfasis3 2 2" xfId="9"/>
    <cellStyle name="20% - Énfasis3 3" xfId="10"/>
    <cellStyle name="20% - Énfasis4 2" xfId="11"/>
    <cellStyle name="20% - Énfasis4 2 2" xfId="12"/>
    <cellStyle name="20% - Énfasis4 3" xfId="13"/>
    <cellStyle name="20% - Énfasis5 2" xfId="14"/>
    <cellStyle name="20% - Énfasis5 2 2" xfId="15"/>
    <cellStyle name="20% - Énfasis5 3" xfId="16"/>
    <cellStyle name="20% - Énfasis6 2" xfId="17"/>
    <cellStyle name="20% - Énfasis6 2 2" xfId="18"/>
    <cellStyle name="20% - Énfasis6 3" xfId="19"/>
    <cellStyle name="40% - Énfasis1 2" xfId="20"/>
    <cellStyle name="40% - Énfasis1 2 2" xfId="21"/>
    <cellStyle name="40% - Énfasis1 3" xfId="22"/>
    <cellStyle name="40% - Énfasis2 2" xfId="23"/>
    <cellStyle name="40% - Énfasis2 2 2" xfId="24"/>
    <cellStyle name="40% - Énfasis2 3" xfId="25"/>
    <cellStyle name="40% - Énfasis3 2" xfId="26"/>
    <cellStyle name="40% - Énfasis3 2 2" xfId="27"/>
    <cellStyle name="40% - Énfasis3 3" xfId="28"/>
    <cellStyle name="40% - Énfasis4 2" xfId="29"/>
    <cellStyle name="40% - Énfasis4 2 2" xfId="30"/>
    <cellStyle name="40% - Énfasis4 3" xfId="31"/>
    <cellStyle name="40% - Énfasis5 2" xfId="32"/>
    <cellStyle name="40% - Énfasis5 2 2" xfId="33"/>
    <cellStyle name="40% - Énfasis5 3" xfId="34"/>
    <cellStyle name="40% - Énfasis6 2" xfId="35"/>
    <cellStyle name="40% - Énfasis6 2 2" xfId="36"/>
    <cellStyle name="40% - Énfasis6 3" xfId="37"/>
    <cellStyle name="Millares 2" xfId="38"/>
    <cellStyle name="Millares 2 2" xfId="39"/>
    <cellStyle name="Millares 3" xfId="40"/>
    <cellStyle name="Millares 4" xfId="41"/>
    <cellStyle name="Normal" xfId="0" builtinId="0"/>
    <cellStyle name="Normal 10" xfId="42"/>
    <cellStyle name="Normal 10 2" xfId="43"/>
    <cellStyle name="Normal 11" xfId="44"/>
    <cellStyle name="Normal 11 2" xfId="45"/>
    <cellStyle name="Normal 11 2 2" xfId="46"/>
    <cellStyle name="Normal 11 3" xfId="47"/>
    <cellStyle name="Normal 12" xfId="48"/>
    <cellStyle name="Normal 12 2" xfId="49"/>
    <cellStyle name="Normal 13" xfId="50"/>
    <cellStyle name="Normal 13 2" xfId="51"/>
    <cellStyle name="Normal 14" xfId="52"/>
    <cellStyle name="Normal 14 2" xfId="53"/>
    <cellStyle name="Normal 15" xfId="54"/>
    <cellStyle name="Normal 15 2" xfId="55"/>
    <cellStyle name="Normal 16" xfId="56"/>
    <cellStyle name="Normal 16 2" xfId="57"/>
    <cellStyle name="Normal 17" xfId="58"/>
    <cellStyle name="Normal 17 2" xfId="59"/>
    <cellStyle name="Normal 18" xfId="60"/>
    <cellStyle name="Normal 19" xfId="61"/>
    <cellStyle name="Normal 2" xfId="62"/>
    <cellStyle name="Normal 2 2" xfId="63"/>
    <cellStyle name="Normal 2 2 2" xfId="64"/>
    <cellStyle name="Normal 2 3" xfId="65"/>
    <cellStyle name="Normal 2 3 2" xfId="66"/>
    <cellStyle name="Normal 2 4" xfId="67"/>
    <cellStyle name="Normal 2 5" xfId="68"/>
    <cellStyle name="Normal 2 5 2" xfId="69"/>
    <cellStyle name="Normal 2 6" xfId="70"/>
    <cellStyle name="Normal 2 6 2" xfId="71"/>
    <cellStyle name="Normal 2 7" xfId="72"/>
    <cellStyle name="Normal 2 7 2" xfId="73"/>
    <cellStyle name="Normal 3" xfId="74"/>
    <cellStyle name="Normal 3 2" xfId="75"/>
    <cellStyle name="Normal 4" xfId="76"/>
    <cellStyle name="Normal 4 2" xfId="77"/>
    <cellStyle name="Normal 5" xfId="78"/>
    <cellStyle name="Normal 5 2" xfId="79"/>
    <cellStyle name="Normal 6" xfId="80"/>
    <cellStyle name="Normal 6 2" xfId="81"/>
    <cellStyle name="Normal 7" xfId="82"/>
    <cellStyle name="Normal 7 2" xfId="83"/>
    <cellStyle name="Normal 8" xfId="84"/>
    <cellStyle name="Normal 9" xfId="85"/>
    <cellStyle name="Normal 9 2" xfId="86"/>
    <cellStyle name="Normal_Hoja1" xfId="1"/>
    <cellStyle name="Notas 2" xfId="87"/>
    <cellStyle name="Notas 2 2" xfId="88"/>
    <cellStyle name="Notas 3" xfId="89"/>
    <cellStyle name="Notas 3 2" xfId="90"/>
    <cellStyle name="Porcentaje 2" xfId="91"/>
    <cellStyle name="Porcentaje 3" xfId="92"/>
    <cellStyle name="Porcentaje 3 2" xfId="93"/>
    <cellStyle name="Porcentual 2" xfId="94"/>
    <cellStyle name="Porcentual 3" xfId="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showGridLines="0" tabSelected="1" zoomScaleNormal="100" workbookViewId="0">
      <selection activeCell="A36" sqref="A36"/>
    </sheetView>
  </sheetViews>
  <sheetFormatPr baseColWidth="10" defaultRowHeight="12.75"/>
  <cols>
    <col min="1" max="1" width="13.140625" style="3" customWidth="1"/>
    <col min="2" max="3" width="12.28515625" style="3" customWidth="1"/>
    <col min="4" max="6" width="8.28515625" style="3" customWidth="1"/>
    <col min="7" max="7" width="8.5703125" style="3" bestFit="1" customWidth="1"/>
    <col min="8" max="8" width="8.140625" style="3" customWidth="1"/>
    <col min="9" max="9" width="8" style="3" customWidth="1"/>
    <col min="10" max="10" width="12" style="3" customWidth="1"/>
    <col min="11" max="11" width="8" style="3" customWidth="1"/>
    <col min="12" max="12" width="9.7109375" style="3" customWidth="1"/>
    <col min="13" max="13" width="9.42578125" style="3" customWidth="1"/>
    <col min="14" max="14" width="7.85546875" bestFit="1" customWidth="1"/>
    <col min="15" max="15" width="3.85546875" customWidth="1"/>
  </cols>
  <sheetData>
    <row r="1" spans="1:14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4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4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</row>
    <row r="5" spans="1:14">
      <c r="A5" s="56" t="s">
        <v>30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4">
      <c r="A6" s="56" t="s">
        <v>31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4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9" spans="1:14" ht="13.5" thickBot="1"/>
    <row r="10" spans="1:14" ht="14.25" thickTop="1" thickBot="1">
      <c r="A10" s="53" t="s">
        <v>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ht="24" thickTop="1" thickBot="1">
      <c r="A11" s="4"/>
      <c r="B11" s="4"/>
      <c r="C11" s="54" t="s">
        <v>4</v>
      </c>
      <c r="D11" s="55"/>
      <c r="E11" s="55"/>
      <c r="F11" s="55"/>
      <c r="G11" s="55"/>
      <c r="H11" s="55"/>
      <c r="I11" s="55"/>
      <c r="J11" s="5" t="s">
        <v>5</v>
      </c>
      <c r="K11" s="54" t="s">
        <v>6</v>
      </c>
      <c r="L11" s="55"/>
      <c r="M11" s="55"/>
      <c r="N11" s="55"/>
    </row>
    <row r="12" spans="1:14" ht="22.5" customHeight="1" thickTop="1" thickBot="1">
      <c r="A12" s="44" t="s">
        <v>7</v>
      </c>
      <c r="B12" s="45" t="s">
        <v>8</v>
      </c>
      <c r="C12" s="46" t="s">
        <v>9</v>
      </c>
      <c r="D12" s="47" t="s">
        <v>10</v>
      </c>
      <c r="E12" s="44"/>
      <c r="F12" s="44"/>
      <c r="G12" s="48"/>
      <c r="H12" s="49" t="s">
        <v>11</v>
      </c>
      <c r="I12" s="51" t="s">
        <v>12</v>
      </c>
      <c r="J12" s="34" t="s">
        <v>13</v>
      </c>
      <c r="K12" s="36" t="s">
        <v>14</v>
      </c>
      <c r="L12" s="38" t="s">
        <v>15</v>
      </c>
      <c r="M12" s="40" t="s">
        <v>13</v>
      </c>
      <c r="N12" s="41" t="s">
        <v>16</v>
      </c>
    </row>
    <row r="13" spans="1:14" ht="14.25" thickTop="1" thickBot="1">
      <c r="A13" s="44"/>
      <c r="B13" s="45"/>
      <c r="C13" s="46"/>
      <c r="D13" s="6" t="s">
        <v>17</v>
      </c>
      <c r="E13" s="7" t="s">
        <v>18</v>
      </c>
      <c r="F13" s="7" t="s">
        <v>19</v>
      </c>
      <c r="G13" s="8" t="s">
        <v>20</v>
      </c>
      <c r="H13" s="50"/>
      <c r="I13" s="52"/>
      <c r="J13" s="35"/>
      <c r="K13" s="37"/>
      <c r="L13" s="39"/>
      <c r="M13" s="39"/>
      <c r="N13" s="42"/>
    </row>
    <row r="14" spans="1:14" ht="13.5" thickTop="1">
      <c r="A14" s="43" t="s">
        <v>21</v>
      </c>
      <c r="B14" s="10" t="s">
        <v>22</v>
      </c>
      <c r="C14" s="9">
        <v>203</v>
      </c>
      <c r="D14" s="9">
        <v>203</v>
      </c>
      <c r="E14" s="9">
        <v>206</v>
      </c>
      <c r="F14" s="9">
        <v>143</v>
      </c>
      <c r="G14" s="11">
        <f>SUM(D14:F14)</f>
        <v>552</v>
      </c>
      <c r="H14" s="9">
        <v>23</v>
      </c>
      <c r="I14" s="9">
        <v>56</v>
      </c>
      <c r="J14" s="9">
        <v>29</v>
      </c>
      <c r="K14" s="9">
        <v>242</v>
      </c>
      <c r="L14" s="9">
        <v>339</v>
      </c>
      <c r="M14" s="11">
        <f>SUM(K14:L14)</f>
        <v>581</v>
      </c>
      <c r="N14" s="9">
        <v>4</v>
      </c>
    </row>
    <row r="15" spans="1:14">
      <c r="A15" s="31"/>
      <c r="B15" s="10" t="s">
        <v>24</v>
      </c>
      <c r="C15" s="9">
        <v>196</v>
      </c>
      <c r="D15" s="9">
        <v>428</v>
      </c>
      <c r="E15" s="9">
        <v>188</v>
      </c>
      <c r="F15" s="9">
        <v>0</v>
      </c>
      <c r="G15" s="11">
        <f t="shared" ref="G15:G29" si="0">SUM(D15:F15)</f>
        <v>616</v>
      </c>
      <c r="H15" s="9">
        <v>37</v>
      </c>
      <c r="I15" s="9">
        <v>49</v>
      </c>
      <c r="J15" s="9">
        <v>0</v>
      </c>
      <c r="K15" s="9">
        <v>347</v>
      </c>
      <c r="L15" s="9">
        <v>269</v>
      </c>
      <c r="M15" s="11">
        <f t="shared" ref="M15:M29" si="1">SUM(K15:L15)</f>
        <v>616</v>
      </c>
      <c r="N15" s="9">
        <v>4</v>
      </c>
    </row>
    <row r="16" spans="1:14">
      <c r="A16" s="31"/>
      <c r="B16" s="13" t="s">
        <v>20</v>
      </c>
      <c r="C16" s="14">
        <f>SUM(C14:C15)</f>
        <v>399</v>
      </c>
      <c r="D16" s="15">
        <f t="shared" ref="D16:N16" si="2">SUM(D14:D15)</f>
        <v>631</v>
      </c>
      <c r="E16" s="16">
        <f t="shared" si="2"/>
        <v>394</v>
      </c>
      <c r="F16" s="16">
        <f t="shared" si="2"/>
        <v>143</v>
      </c>
      <c r="G16" s="17">
        <f t="shared" si="2"/>
        <v>1168</v>
      </c>
      <c r="H16" s="17">
        <f t="shared" si="2"/>
        <v>60</v>
      </c>
      <c r="I16" s="14">
        <f t="shared" si="2"/>
        <v>105</v>
      </c>
      <c r="J16" s="14">
        <f t="shared" si="2"/>
        <v>29</v>
      </c>
      <c r="K16" s="15">
        <f t="shared" si="2"/>
        <v>589</v>
      </c>
      <c r="L16" s="16">
        <f t="shared" si="2"/>
        <v>608</v>
      </c>
      <c r="M16" s="17">
        <f t="shared" si="2"/>
        <v>1197</v>
      </c>
      <c r="N16" s="16">
        <f t="shared" si="2"/>
        <v>8</v>
      </c>
    </row>
    <row r="17" spans="1:14">
      <c r="A17" s="29" t="s">
        <v>23</v>
      </c>
      <c r="B17" s="10" t="s">
        <v>27</v>
      </c>
      <c r="C17" s="9">
        <v>177</v>
      </c>
      <c r="D17" s="9">
        <v>177</v>
      </c>
      <c r="E17" s="9">
        <v>155</v>
      </c>
      <c r="F17" s="9">
        <v>145</v>
      </c>
      <c r="G17" s="11">
        <f t="shared" si="0"/>
        <v>477</v>
      </c>
      <c r="H17" s="9">
        <v>10</v>
      </c>
      <c r="I17" s="9">
        <v>15</v>
      </c>
      <c r="J17" s="9">
        <v>7563</v>
      </c>
      <c r="K17" s="9">
        <v>3753</v>
      </c>
      <c r="L17" s="9">
        <v>4287</v>
      </c>
      <c r="M17" s="11">
        <f t="shared" si="1"/>
        <v>8040</v>
      </c>
      <c r="N17" s="9">
        <v>3</v>
      </c>
    </row>
    <row r="18" spans="1:14">
      <c r="A18" s="30"/>
      <c r="B18" s="10" t="s">
        <v>22</v>
      </c>
      <c r="C18" s="9">
        <v>51</v>
      </c>
      <c r="D18" s="9">
        <v>51</v>
      </c>
      <c r="E18" s="9">
        <v>70</v>
      </c>
      <c r="F18" s="9">
        <v>60</v>
      </c>
      <c r="G18" s="11">
        <f t="shared" si="0"/>
        <v>181</v>
      </c>
      <c r="H18" s="9">
        <v>7</v>
      </c>
      <c r="I18" s="9">
        <v>19</v>
      </c>
      <c r="J18" s="9">
        <v>140</v>
      </c>
      <c r="K18" s="9">
        <v>122</v>
      </c>
      <c r="L18" s="9">
        <v>199</v>
      </c>
      <c r="M18" s="11">
        <f t="shared" si="1"/>
        <v>321</v>
      </c>
      <c r="N18" s="9">
        <v>3</v>
      </c>
    </row>
    <row r="19" spans="1:14">
      <c r="A19" s="30"/>
      <c r="B19" s="10" t="s">
        <v>24</v>
      </c>
      <c r="C19" s="9">
        <v>246</v>
      </c>
      <c r="D19" s="9">
        <v>343</v>
      </c>
      <c r="E19" s="9">
        <v>89</v>
      </c>
      <c r="F19" s="9">
        <v>0</v>
      </c>
      <c r="G19" s="11">
        <f t="shared" si="0"/>
        <v>432</v>
      </c>
      <c r="H19" s="9">
        <v>21</v>
      </c>
      <c r="I19" s="9">
        <v>61</v>
      </c>
      <c r="J19" s="9">
        <v>0</v>
      </c>
      <c r="K19" s="9">
        <v>197</v>
      </c>
      <c r="L19" s="9">
        <v>235</v>
      </c>
      <c r="M19" s="11">
        <f t="shared" si="1"/>
        <v>432</v>
      </c>
      <c r="N19" s="9">
        <v>5</v>
      </c>
    </row>
    <row r="20" spans="1:14">
      <c r="A20" s="30"/>
      <c r="B20" s="13" t="s">
        <v>20</v>
      </c>
      <c r="C20" s="14">
        <f>SUM(C17:C19)</f>
        <v>474</v>
      </c>
      <c r="D20" s="15">
        <f t="shared" ref="D20:N20" si="3">SUM(D17:D19)</f>
        <v>571</v>
      </c>
      <c r="E20" s="16">
        <f t="shared" si="3"/>
        <v>314</v>
      </c>
      <c r="F20" s="16">
        <f t="shared" si="3"/>
        <v>205</v>
      </c>
      <c r="G20" s="17">
        <f t="shared" si="3"/>
        <v>1090</v>
      </c>
      <c r="H20" s="17">
        <f t="shared" si="3"/>
        <v>38</v>
      </c>
      <c r="I20" s="14">
        <f t="shared" si="3"/>
        <v>95</v>
      </c>
      <c r="J20" s="14">
        <f t="shared" si="3"/>
        <v>7703</v>
      </c>
      <c r="K20" s="15">
        <f t="shared" si="3"/>
        <v>4072</v>
      </c>
      <c r="L20" s="16">
        <f t="shared" si="3"/>
        <v>4721</v>
      </c>
      <c r="M20" s="17">
        <f t="shared" si="3"/>
        <v>8793</v>
      </c>
      <c r="N20" s="16">
        <f t="shared" si="3"/>
        <v>11</v>
      </c>
    </row>
    <row r="21" spans="1:14">
      <c r="A21" s="29" t="s">
        <v>25</v>
      </c>
      <c r="B21" s="10" t="s">
        <v>27</v>
      </c>
      <c r="C21" s="9">
        <v>113</v>
      </c>
      <c r="D21" s="9">
        <v>113</v>
      </c>
      <c r="E21" s="9">
        <v>89</v>
      </c>
      <c r="F21" s="9">
        <v>72</v>
      </c>
      <c r="G21" s="11">
        <f t="shared" si="0"/>
        <v>274</v>
      </c>
      <c r="H21" s="9">
        <v>7</v>
      </c>
      <c r="I21" s="9">
        <v>16</v>
      </c>
      <c r="J21" s="9">
        <v>0</v>
      </c>
      <c r="K21" s="9">
        <v>116</v>
      </c>
      <c r="L21" s="9">
        <v>158</v>
      </c>
      <c r="M21" s="11">
        <f t="shared" si="1"/>
        <v>274</v>
      </c>
      <c r="N21" s="9">
        <v>1</v>
      </c>
    </row>
    <row r="22" spans="1:14">
      <c r="A22" s="29"/>
      <c r="B22" s="10" t="s">
        <v>22</v>
      </c>
      <c r="C22" s="9">
        <v>0</v>
      </c>
      <c r="D22" s="21">
        <v>0</v>
      </c>
      <c r="E22" s="12">
        <v>0</v>
      </c>
      <c r="F22" s="12">
        <v>0</v>
      </c>
      <c r="G22" s="11">
        <f t="shared" si="0"/>
        <v>0</v>
      </c>
      <c r="H22" s="9">
        <v>0</v>
      </c>
      <c r="I22" s="9">
        <v>0</v>
      </c>
      <c r="J22" s="9">
        <v>22</v>
      </c>
      <c r="K22" s="21">
        <v>11</v>
      </c>
      <c r="L22" s="21">
        <v>11</v>
      </c>
      <c r="M22" s="11">
        <f t="shared" si="1"/>
        <v>22</v>
      </c>
      <c r="N22" s="9">
        <v>1</v>
      </c>
    </row>
    <row r="23" spans="1:14">
      <c r="A23" s="29"/>
      <c r="B23" s="10" t="s">
        <v>24</v>
      </c>
      <c r="C23" s="9">
        <v>10</v>
      </c>
      <c r="D23" s="9">
        <v>10</v>
      </c>
      <c r="E23" s="9">
        <v>11</v>
      </c>
      <c r="F23" s="9">
        <v>0</v>
      </c>
      <c r="G23" s="11">
        <f t="shared" si="0"/>
        <v>21</v>
      </c>
      <c r="H23" s="9">
        <v>3</v>
      </c>
      <c r="I23" s="9">
        <v>7</v>
      </c>
      <c r="J23" s="9">
        <v>0</v>
      </c>
      <c r="K23" s="9">
        <v>8</v>
      </c>
      <c r="L23" s="9">
        <v>13</v>
      </c>
      <c r="M23" s="11">
        <f t="shared" si="1"/>
        <v>21</v>
      </c>
      <c r="N23" s="9">
        <v>1</v>
      </c>
    </row>
    <row r="24" spans="1:14">
      <c r="A24" s="29"/>
      <c r="B24" s="13" t="s">
        <v>20</v>
      </c>
      <c r="C24" s="14">
        <f>SUM(C21:C23)</f>
        <v>123</v>
      </c>
      <c r="D24" s="15">
        <f t="shared" ref="D24:N24" si="4">SUM(D21:D23)</f>
        <v>123</v>
      </c>
      <c r="E24" s="16">
        <f t="shared" si="4"/>
        <v>100</v>
      </c>
      <c r="F24" s="16">
        <f t="shared" si="4"/>
        <v>72</v>
      </c>
      <c r="G24" s="17">
        <f t="shared" si="4"/>
        <v>295</v>
      </c>
      <c r="H24" s="17">
        <f t="shared" si="4"/>
        <v>10</v>
      </c>
      <c r="I24" s="14">
        <f t="shared" si="4"/>
        <v>23</v>
      </c>
      <c r="J24" s="14">
        <f t="shared" si="4"/>
        <v>22</v>
      </c>
      <c r="K24" s="15">
        <f t="shared" si="4"/>
        <v>135</v>
      </c>
      <c r="L24" s="16">
        <f t="shared" si="4"/>
        <v>182</v>
      </c>
      <c r="M24" s="17">
        <f t="shared" si="4"/>
        <v>317</v>
      </c>
      <c r="N24" s="16">
        <f t="shared" si="4"/>
        <v>3</v>
      </c>
    </row>
    <row r="25" spans="1:14">
      <c r="A25" s="31" t="s">
        <v>26</v>
      </c>
      <c r="B25" s="10" t="s">
        <v>27</v>
      </c>
      <c r="C25" s="9">
        <v>180</v>
      </c>
      <c r="D25" s="9">
        <v>180</v>
      </c>
      <c r="E25" s="9">
        <v>208</v>
      </c>
      <c r="F25" s="9">
        <v>211</v>
      </c>
      <c r="G25" s="11">
        <f t="shared" si="0"/>
        <v>599</v>
      </c>
      <c r="H25" s="9">
        <v>12</v>
      </c>
      <c r="I25" s="9">
        <v>18</v>
      </c>
      <c r="J25" s="9">
        <v>0</v>
      </c>
      <c r="K25" s="9">
        <v>241</v>
      </c>
      <c r="L25" s="9">
        <v>358</v>
      </c>
      <c r="M25" s="11">
        <f t="shared" si="1"/>
        <v>599</v>
      </c>
      <c r="N25" s="9">
        <v>3</v>
      </c>
    </row>
    <row r="26" spans="1:14">
      <c r="A26" s="31"/>
      <c r="B26" s="10" t="s">
        <v>22</v>
      </c>
      <c r="C26" s="9">
        <v>0</v>
      </c>
      <c r="D26" s="21">
        <v>0</v>
      </c>
      <c r="E26" s="12">
        <v>0</v>
      </c>
      <c r="F26" s="12">
        <v>0</v>
      </c>
      <c r="G26" s="11">
        <f t="shared" si="0"/>
        <v>0</v>
      </c>
      <c r="H26" s="9">
        <v>0</v>
      </c>
      <c r="I26" s="9">
        <v>0</v>
      </c>
      <c r="J26" s="9">
        <v>227</v>
      </c>
      <c r="K26" s="12">
        <v>138</v>
      </c>
      <c r="L26" s="12">
        <v>89</v>
      </c>
      <c r="M26" s="11">
        <f t="shared" si="1"/>
        <v>227</v>
      </c>
      <c r="N26" s="9">
        <v>3</v>
      </c>
    </row>
    <row r="27" spans="1:14">
      <c r="A27" s="31"/>
      <c r="B27" s="10" t="s">
        <v>24</v>
      </c>
      <c r="C27" s="9">
        <v>1158</v>
      </c>
      <c r="D27" s="9">
        <v>1644</v>
      </c>
      <c r="E27" s="9">
        <v>1166</v>
      </c>
      <c r="F27" s="9">
        <v>0</v>
      </c>
      <c r="G27" s="11">
        <f t="shared" si="0"/>
        <v>2810</v>
      </c>
      <c r="H27" s="9">
        <v>128</v>
      </c>
      <c r="I27" s="9">
        <v>226</v>
      </c>
      <c r="J27" s="9">
        <v>7</v>
      </c>
      <c r="K27" s="9">
        <v>1622</v>
      </c>
      <c r="L27" s="9">
        <v>1195</v>
      </c>
      <c r="M27" s="11">
        <f t="shared" si="1"/>
        <v>2817</v>
      </c>
      <c r="N27" s="9">
        <v>17</v>
      </c>
    </row>
    <row r="28" spans="1:14">
      <c r="A28" s="31"/>
      <c r="B28" s="13" t="s">
        <v>20</v>
      </c>
      <c r="C28" s="14">
        <f>SUM(C25:C27)</f>
        <v>1338</v>
      </c>
      <c r="D28" s="15">
        <f t="shared" ref="D28:N28" si="5">SUM(D25:D27)</f>
        <v>1824</v>
      </c>
      <c r="E28" s="16">
        <f t="shared" si="5"/>
        <v>1374</v>
      </c>
      <c r="F28" s="16">
        <f t="shared" si="5"/>
        <v>211</v>
      </c>
      <c r="G28" s="17">
        <f t="shared" si="5"/>
        <v>3409</v>
      </c>
      <c r="H28" s="17">
        <f t="shared" si="5"/>
        <v>140</v>
      </c>
      <c r="I28" s="14">
        <f t="shared" si="5"/>
        <v>244</v>
      </c>
      <c r="J28" s="14">
        <f t="shared" si="5"/>
        <v>234</v>
      </c>
      <c r="K28" s="15">
        <f t="shared" si="5"/>
        <v>2001</v>
      </c>
      <c r="L28" s="16">
        <f t="shared" si="5"/>
        <v>1642</v>
      </c>
      <c r="M28" s="17">
        <f t="shared" si="5"/>
        <v>3643</v>
      </c>
      <c r="N28" s="16">
        <f t="shared" si="5"/>
        <v>23</v>
      </c>
    </row>
    <row r="29" spans="1:14">
      <c r="A29" s="29" t="s">
        <v>29</v>
      </c>
      <c r="B29" s="10" t="s">
        <v>24</v>
      </c>
      <c r="C29" s="9">
        <v>0</v>
      </c>
      <c r="D29" s="9">
        <v>0</v>
      </c>
      <c r="E29" s="9">
        <v>6</v>
      </c>
      <c r="F29" s="9">
        <v>0</v>
      </c>
      <c r="G29" s="11">
        <f t="shared" si="0"/>
        <v>6</v>
      </c>
      <c r="H29" s="9">
        <v>1</v>
      </c>
      <c r="I29" s="9">
        <v>7</v>
      </c>
      <c r="J29" s="9">
        <v>0</v>
      </c>
      <c r="K29" s="9">
        <v>2</v>
      </c>
      <c r="L29" s="9">
        <v>4</v>
      </c>
      <c r="M29" s="11">
        <f t="shared" si="1"/>
        <v>6</v>
      </c>
      <c r="N29" s="9">
        <v>1</v>
      </c>
    </row>
    <row r="30" spans="1:14">
      <c r="A30" s="29"/>
      <c r="B30" s="13" t="s">
        <v>20</v>
      </c>
      <c r="C30" s="14">
        <f>SUM(C29)</f>
        <v>0</v>
      </c>
      <c r="D30" s="15">
        <f t="shared" ref="D30:N30" si="6">SUM(D29)</f>
        <v>0</v>
      </c>
      <c r="E30" s="16">
        <f t="shared" si="6"/>
        <v>6</v>
      </c>
      <c r="F30" s="16">
        <f t="shared" si="6"/>
        <v>0</v>
      </c>
      <c r="G30" s="17">
        <f t="shared" si="6"/>
        <v>6</v>
      </c>
      <c r="H30" s="17">
        <f t="shared" si="6"/>
        <v>1</v>
      </c>
      <c r="I30" s="14">
        <f t="shared" si="6"/>
        <v>7</v>
      </c>
      <c r="J30" s="14">
        <f t="shared" si="6"/>
        <v>0</v>
      </c>
      <c r="K30" s="15">
        <f t="shared" si="6"/>
        <v>2</v>
      </c>
      <c r="L30" s="16">
        <f t="shared" si="6"/>
        <v>4</v>
      </c>
      <c r="M30" s="17">
        <f t="shared" si="6"/>
        <v>6</v>
      </c>
      <c r="N30" s="16">
        <f t="shared" si="6"/>
        <v>1</v>
      </c>
    </row>
    <row r="31" spans="1:14">
      <c r="A31" s="32" t="s">
        <v>28</v>
      </c>
      <c r="B31" s="22" t="s">
        <v>27</v>
      </c>
      <c r="C31" s="23">
        <f>C17+C21+C25</f>
        <v>470</v>
      </c>
      <c r="D31" s="24">
        <f t="shared" ref="D31:N31" si="7">D17+D21+D25</f>
        <v>470</v>
      </c>
      <c r="E31" s="25">
        <f t="shared" si="7"/>
        <v>452</v>
      </c>
      <c r="F31" s="25">
        <f t="shared" si="7"/>
        <v>428</v>
      </c>
      <c r="G31" s="26">
        <f t="shared" si="7"/>
        <v>1350</v>
      </c>
      <c r="H31" s="25">
        <f t="shared" si="7"/>
        <v>29</v>
      </c>
      <c r="I31" s="23">
        <f t="shared" si="7"/>
        <v>49</v>
      </c>
      <c r="J31" s="23">
        <f t="shared" si="7"/>
        <v>7563</v>
      </c>
      <c r="K31" s="24">
        <f t="shared" si="7"/>
        <v>4110</v>
      </c>
      <c r="L31" s="25">
        <f t="shared" si="7"/>
        <v>4803</v>
      </c>
      <c r="M31" s="26">
        <f t="shared" si="7"/>
        <v>8913</v>
      </c>
      <c r="N31" s="25">
        <f t="shared" si="7"/>
        <v>7</v>
      </c>
    </row>
    <row r="32" spans="1:14">
      <c r="A32" s="32"/>
      <c r="B32" s="22" t="s">
        <v>22</v>
      </c>
      <c r="C32" s="23">
        <f>C14+C18+C22+C26</f>
        <v>254</v>
      </c>
      <c r="D32" s="24">
        <f t="shared" ref="D32:N32" si="8">D14+D18+D22+D26</f>
        <v>254</v>
      </c>
      <c r="E32" s="25">
        <f t="shared" si="8"/>
        <v>276</v>
      </c>
      <c r="F32" s="25">
        <f t="shared" si="8"/>
        <v>203</v>
      </c>
      <c r="G32" s="26">
        <f t="shared" si="8"/>
        <v>733</v>
      </c>
      <c r="H32" s="25">
        <f t="shared" si="8"/>
        <v>30</v>
      </c>
      <c r="I32" s="23">
        <f t="shared" si="8"/>
        <v>75</v>
      </c>
      <c r="J32" s="23">
        <f t="shared" si="8"/>
        <v>418</v>
      </c>
      <c r="K32" s="24">
        <f t="shared" si="8"/>
        <v>513</v>
      </c>
      <c r="L32" s="25">
        <f t="shared" si="8"/>
        <v>638</v>
      </c>
      <c r="M32" s="26">
        <f t="shared" si="8"/>
        <v>1151</v>
      </c>
      <c r="N32" s="25">
        <f t="shared" si="8"/>
        <v>11</v>
      </c>
    </row>
    <row r="33" spans="1:14">
      <c r="A33" s="32"/>
      <c r="B33" s="22" t="s">
        <v>24</v>
      </c>
      <c r="C33" s="23">
        <f>C15+C19+C23+C27+C29</f>
        <v>1610</v>
      </c>
      <c r="D33" s="24">
        <f t="shared" ref="D33:N33" si="9">D15+D19+D23+D27+D29</f>
        <v>2425</v>
      </c>
      <c r="E33" s="25">
        <f t="shared" si="9"/>
        <v>1460</v>
      </c>
      <c r="F33" s="25">
        <f t="shared" si="9"/>
        <v>0</v>
      </c>
      <c r="G33" s="26">
        <f t="shared" si="9"/>
        <v>3885</v>
      </c>
      <c r="H33" s="25">
        <f t="shared" si="9"/>
        <v>190</v>
      </c>
      <c r="I33" s="23">
        <f t="shared" si="9"/>
        <v>350</v>
      </c>
      <c r="J33" s="23">
        <f t="shared" si="9"/>
        <v>7</v>
      </c>
      <c r="K33" s="24">
        <f t="shared" si="9"/>
        <v>2176</v>
      </c>
      <c r="L33" s="25">
        <f t="shared" si="9"/>
        <v>1716</v>
      </c>
      <c r="M33" s="26">
        <f t="shared" si="9"/>
        <v>3892</v>
      </c>
      <c r="N33" s="25">
        <f t="shared" si="9"/>
        <v>28</v>
      </c>
    </row>
    <row r="34" spans="1:14" ht="13.5" thickBot="1">
      <c r="A34" s="33"/>
      <c r="B34" s="27" t="s">
        <v>20</v>
      </c>
      <c r="C34" s="18">
        <f>SUM(C31:C33)</f>
        <v>2334</v>
      </c>
      <c r="D34" s="28">
        <f t="shared" ref="D34:N34" si="10">SUM(D31:D33)</f>
        <v>3149</v>
      </c>
      <c r="E34" s="19">
        <f t="shared" si="10"/>
        <v>2188</v>
      </c>
      <c r="F34" s="19">
        <f t="shared" si="10"/>
        <v>631</v>
      </c>
      <c r="G34" s="20">
        <f t="shared" si="10"/>
        <v>5968</v>
      </c>
      <c r="H34" s="19">
        <f t="shared" si="10"/>
        <v>249</v>
      </c>
      <c r="I34" s="18">
        <f t="shared" si="10"/>
        <v>474</v>
      </c>
      <c r="J34" s="18">
        <f t="shared" si="10"/>
        <v>7988</v>
      </c>
      <c r="K34" s="28">
        <f t="shared" si="10"/>
        <v>6799</v>
      </c>
      <c r="L34" s="19">
        <f t="shared" si="10"/>
        <v>7157</v>
      </c>
      <c r="M34" s="20">
        <f t="shared" si="10"/>
        <v>13956</v>
      </c>
      <c r="N34" s="19">
        <f t="shared" si="10"/>
        <v>46</v>
      </c>
    </row>
    <row r="35" spans="1:14" ht="13.5" thickTop="1"/>
    <row r="38" spans="1:14" ht="23.25" customHeight="1"/>
    <row r="39" spans="1:14" ht="20.25" customHeight="1"/>
  </sheetData>
  <mergeCells count="26">
    <mergeCell ref="A7:M7"/>
    <mergeCell ref="A1:M1"/>
    <mergeCell ref="A2:M2"/>
    <mergeCell ref="A3:M3"/>
    <mergeCell ref="A5:M5"/>
    <mergeCell ref="A6:M6"/>
    <mergeCell ref="H12:H13"/>
    <mergeCell ref="I12:I13"/>
    <mergeCell ref="A10:N10"/>
    <mergeCell ref="C11:I11"/>
    <mergeCell ref="K11:N11"/>
    <mergeCell ref="A14:A16"/>
    <mergeCell ref="A12:A13"/>
    <mergeCell ref="B12:B13"/>
    <mergeCell ref="C12:C13"/>
    <mergeCell ref="D12:G12"/>
    <mergeCell ref="J12:J13"/>
    <mergeCell ref="K12:K13"/>
    <mergeCell ref="L12:L13"/>
    <mergeCell ref="M12:M13"/>
    <mergeCell ref="N12:N13"/>
    <mergeCell ref="A17:A20"/>
    <mergeCell ref="A21:A24"/>
    <mergeCell ref="A25:A28"/>
    <mergeCell ref="A29:A30"/>
    <mergeCell ref="A31:A3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Bach abierto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2016-03-07T18:40:57Z</dcterms:created>
  <dcterms:modified xsi:type="dcterms:W3CDTF">2016-03-07T18:47:40Z</dcterms:modified>
</cp:coreProperties>
</file>